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P CSO 210239 Bill Printing, Mailing Services, E-Bill Presentment, and Electronic Payments\Listed\"/>
    </mc:Choice>
  </mc:AlternateContent>
  <xr:revisionPtr revIDLastSave="0" documentId="13_ncr:1_{24E568DF-C659-46DA-8D87-918DD0DA1DAA}" xr6:coauthVersionLast="36" xr6:coauthVersionMax="36" xr10:uidLastSave="{00000000-0000-0000-0000-000000000000}"/>
  <bookViews>
    <workbookView xWindow="0" yWindow="0" windowWidth="28800" windowHeight="11025" xr2:uid="{C709D6E3-FA3C-4CE8-BA18-7196147D73AB}"/>
  </bookViews>
  <sheets>
    <sheet name="Pricing" sheetId="2" r:id="rId1"/>
  </sheets>
  <definedNames>
    <definedName name="_xlnm.Print_Area" localSheetId="0">Pricing!$A$1:$F$49</definedName>
    <definedName name="_xlnm.Print_Titles" localSheetId="0">Pricing!$1:$4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" l="1"/>
  <c r="F46" i="2"/>
  <c r="F45" i="2"/>
  <c r="F27" i="2" l="1"/>
  <c r="F26" i="2" l="1"/>
  <c r="F20" i="2" l="1"/>
  <c r="F25" i="2"/>
  <c r="F24" i="2" l="1"/>
  <c r="F23" i="2"/>
  <c r="F19" i="2"/>
  <c r="F18" i="2"/>
  <c r="F36" i="2"/>
  <c r="F35" i="2"/>
  <c r="F10" i="2"/>
  <c r="F12" i="2" s="1"/>
  <c r="F21" i="2"/>
  <c r="F22" i="2"/>
  <c r="F42" i="2"/>
  <c r="F34" i="2"/>
  <c r="F43" i="2" l="1"/>
  <c r="F48" i="2" s="1"/>
  <c r="F37" i="2"/>
  <c r="F47" i="2" s="1"/>
  <c r="F29" i="2"/>
</calcChain>
</file>

<file path=xl/sharedStrings.xml><?xml version="1.0" encoding="utf-8"?>
<sst xmlns="http://schemas.openxmlformats.org/spreadsheetml/2006/main" count="88" uniqueCount="62">
  <si>
    <t>Item</t>
  </si>
  <si>
    <t>Unit of Measure</t>
  </si>
  <si>
    <t xml:space="preserve">Unit Price </t>
  </si>
  <si>
    <t xml:space="preserve">Company Name:  </t>
  </si>
  <si>
    <t>Loaded Billing Hour</t>
  </si>
  <si>
    <t>N/A</t>
  </si>
  <si>
    <t xml:space="preserve"> Per Transaction</t>
  </si>
  <si>
    <t>One Time Fee</t>
  </si>
  <si>
    <t>Per Occurrence</t>
  </si>
  <si>
    <t>Per Page</t>
  </si>
  <si>
    <t>Per Insert</t>
  </si>
  <si>
    <t>Per License</t>
  </si>
  <si>
    <t>Description</t>
  </si>
  <si>
    <t>Per Transaction - Customer Fee</t>
  </si>
  <si>
    <t>City Paid Charges</t>
  </si>
  <si>
    <t>Total: One-Time Fees</t>
  </si>
  <si>
    <t xml:space="preserve">Credit Card Chargeback </t>
  </si>
  <si>
    <t>Annual Total</t>
  </si>
  <si>
    <t>Per Envelope</t>
  </si>
  <si>
    <t>Electronic Bill Payment and Presentment (EBPP) Pricing</t>
  </si>
  <si>
    <t>Credit Card - Visa, MasterCard, Discover &amp; American Express</t>
  </si>
  <si>
    <t>Pass Through Cost</t>
  </si>
  <si>
    <t>Per Address Change</t>
  </si>
  <si>
    <t>Per Bill Statement</t>
  </si>
  <si>
    <t xml:space="preserve">Per Insert </t>
  </si>
  <si>
    <t xml:space="preserve">Est. Annual Qty </t>
  </si>
  <si>
    <t>Per Letter/Notice</t>
  </si>
  <si>
    <t>Bill Print Services Pricing</t>
  </si>
  <si>
    <t>Annual Total: Bill Print Services Pricing</t>
  </si>
  <si>
    <t>NOTE: All fees below are for utility bill payments, fees and charges</t>
  </si>
  <si>
    <r>
      <rPr>
        <b/>
        <sz val="16"/>
        <color rgb="FFC00000"/>
        <rFont val="Gadugi"/>
        <family val="2"/>
      </rPr>
      <t>UPDATED 4.27.2021</t>
    </r>
    <r>
      <rPr>
        <b/>
        <sz val="16"/>
        <color theme="1"/>
        <rFont val="Gadugi"/>
        <family val="2"/>
      </rPr>
      <t xml:space="preserve"> Exhibit D - Price Proposal</t>
    </r>
  </si>
  <si>
    <t>Annual Total: Electronic Bill Payment and Presentment (EBPP) Pricing</t>
  </si>
  <si>
    <t>Annual Total: Utility Bill Kiosks and POS Services</t>
  </si>
  <si>
    <t>Annual Total -  Required Services: Utility Bill Kiosks and POS Services</t>
  </si>
  <si>
    <t>Annual Total:  Assessed Fees</t>
  </si>
  <si>
    <t>Monthly Rental</t>
  </si>
  <si>
    <t>Electronic Payment Processing: Assessed Fees</t>
  </si>
  <si>
    <t>RFP# CSO/210239 Bill Printing, Mailing Services, E-Bill Presentment, and Electronic Payments</t>
  </si>
  <si>
    <t>Description (Electronic Payment Processing Fee)</t>
  </si>
  <si>
    <r>
      <rPr>
        <b/>
        <sz val="16"/>
        <color rgb="FF000000"/>
        <rFont val="Gadugi"/>
        <family val="2"/>
      </rPr>
      <t>Set-up and Implementation for Bill Printing and Mailing:</t>
    </r>
    <r>
      <rPr>
        <sz val="16"/>
        <color rgb="FF000000"/>
        <rFont val="Gadugi"/>
        <family val="2"/>
      </rPr>
      <t xml:space="preserve">  all programs and services</t>
    </r>
  </si>
  <si>
    <r>
      <rPr>
        <b/>
        <sz val="16"/>
        <color rgb="FF000000"/>
        <rFont val="Gadugi"/>
        <family val="2"/>
      </rPr>
      <t xml:space="preserve">Utility Bill Processing - First page (4/1 Color): </t>
    </r>
    <r>
      <rPr>
        <sz val="16"/>
        <color rgb="FF000000"/>
        <rFont val="Gadugi"/>
        <family val="2"/>
      </rPr>
      <t xml:space="preserve"> includes 8.5x11 paper with perforation, #9 return envelope, #10 outgoing envelope, and print image archiving for 24 months</t>
    </r>
  </si>
  <si>
    <r>
      <rPr>
        <b/>
        <sz val="16"/>
        <color theme="1"/>
        <rFont val="Gadugi"/>
        <family val="2"/>
      </rPr>
      <t xml:space="preserve">Utility Bill Processing - Additional Pages (4/4 Color): </t>
    </r>
    <r>
      <rPr>
        <sz val="16"/>
        <color theme="1"/>
        <rFont val="Gadugi"/>
        <family val="2"/>
      </rPr>
      <t xml:space="preserve"> includes 8.5x11 paper without perforation and print image archiving for 24 months</t>
    </r>
  </si>
  <si>
    <r>
      <rPr>
        <b/>
        <sz val="16"/>
        <color theme="1"/>
        <rFont val="Gadugi"/>
        <family val="2"/>
      </rPr>
      <t>Multiple Page Mail Upcharge:</t>
    </r>
    <r>
      <rPr>
        <sz val="16"/>
        <color theme="1"/>
        <rFont val="Gadugi"/>
        <family val="2"/>
      </rPr>
      <t xml:space="preserve">  additional charge for large bills that must be hand stuffed, includes large envelope</t>
    </r>
  </si>
  <si>
    <r>
      <rPr>
        <b/>
        <sz val="16"/>
        <color theme="1"/>
        <rFont val="Gadugi"/>
        <family val="2"/>
      </rPr>
      <t>Inserts Printed by Vendor:</t>
    </r>
    <r>
      <rPr>
        <sz val="16"/>
        <color theme="1"/>
        <rFont val="Gadugi"/>
        <family val="2"/>
      </rPr>
      <t xml:space="preserve">  set-up, printing and inserting (1/3 sheet, double sided, 2/2 Color) </t>
    </r>
  </si>
  <si>
    <r>
      <rPr>
        <b/>
        <sz val="16"/>
        <color theme="1"/>
        <rFont val="Gadugi"/>
        <family val="2"/>
      </rPr>
      <t xml:space="preserve">Business License Processing (4/0 Color, sent annually): </t>
    </r>
    <r>
      <rPr>
        <sz val="16"/>
        <color theme="1"/>
        <rFont val="Gadugi"/>
        <family val="2"/>
      </rPr>
      <t xml:space="preserve"> includes programming, 8.5x11 paper stock with perforation, #10 window envelope, #9 return envelope</t>
    </r>
  </si>
  <si>
    <r>
      <rPr>
        <b/>
        <sz val="16"/>
        <color theme="1"/>
        <rFont val="Gadugi"/>
        <family val="2"/>
      </rPr>
      <t>Utility Bill Sniping:</t>
    </r>
    <r>
      <rPr>
        <sz val="16"/>
        <color theme="1"/>
        <rFont val="Gadugi"/>
        <family val="2"/>
      </rPr>
      <t xml:space="preserve"> messages on outside of envelope</t>
    </r>
  </si>
  <si>
    <r>
      <t xml:space="preserve">Address Updates:  </t>
    </r>
    <r>
      <rPr>
        <sz val="16"/>
        <color rgb="FF000000"/>
        <rFont val="Gadugi"/>
        <family val="2"/>
      </rPr>
      <t>per USPS change of address</t>
    </r>
  </si>
  <si>
    <r>
      <rPr>
        <b/>
        <sz val="16"/>
        <color theme="1"/>
        <rFont val="Gadugi"/>
        <family val="2"/>
      </rPr>
      <t>Drop-Shipped Inserts:</t>
    </r>
    <r>
      <rPr>
        <sz val="16"/>
        <color theme="1"/>
        <rFont val="Gadugi"/>
        <family val="2"/>
      </rPr>
      <t xml:space="preserve">  includes folding and inserting (1/3 sheet)</t>
    </r>
  </si>
  <si>
    <r>
      <rPr>
        <b/>
        <sz val="16"/>
        <color theme="1"/>
        <rFont val="Gadugi"/>
        <family val="2"/>
      </rPr>
      <t xml:space="preserve">Letters and Notices (with remittance): </t>
    </r>
    <r>
      <rPr>
        <sz val="16"/>
        <color theme="1"/>
        <rFont val="Gadugi"/>
        <family val="2"/>
      </rPr>
      <t>includes addressing, printing, 8.5x11 paper stock with perforation, #9 return envelope and #10 window envelope</t>
    </r>
  </si>
  <si>
    <r>
      <rPr>
        <b/>
        <sz val="16"/>
        <color theme="1"/>
        <rFont val="Gadugi"/>
        <family val="2"/>
      </rPr>
      <t xml:space="preserve">Letters and Notices (no remittance): </t>
    </r>
    <r>
      <rPr>
        <sz val="16"/>
        <color theme="1"/>
        <rFont val="Gadugi"/>
        <family val="2"/>
      </rPr>
      <t>includes addressing, printing, 8.5x11 paper stock without perforation, and #10 window envelope</t>
    </r>
  </si>
  <si>
    <r>
      <rPr>
        <b/>
        <sz val="16"/>
        <color rgb="FF000000"/>
        <rFont val="Gadugi"/>
        <family val="2"/>
      </rPr>
      <t xml:space="preserve">Postage: </t>
    </r>
    <r>
      <rPr>
        <sz val="16"/>
        <color rgb="FF000000"/>
        <rFont val="Gadugi"/>
        <family val="2"/>
      </rPr>
      <t>amount paid by vendor will be passed through to City without upcharge</t>
    </r>
  </si>
  <si>
    <r>
      <rPr>
        <b/>
        <sz val="16"/>
        <color rgb="FF000000"/>
        <rFont val="Gadugi"/>
        <family val="2"/>
      </rPr>
      <t>Set-up and Implementation of Electronic Bill Presentment and Payment (EBPP):</t>
    </r>
    <r>
      <rPr>
        <sz val="16"/>
        <color rgb="FF000000"/>
        <rFont val="Gadugi"/>
        <family val="2"/>
      </rPr>
      <t xml:space="preserve">  all programs and services</t>
    </r>
  </si>
  <si>
    <r>
      <t>Electronic Payment Processing Fee:  ACH/EFT - Bank Account</t>
    </r>
    <r>
      <rPr>
        <sz val="16"/>
        <color theme="1"/>
        <rFont val="Gadugi"/>
        <family val="2"/>
      </rPr>
      <t>, if any</t>
    </r>
  </si>
  <si>
    <r>
      <t>EBPP Custom Programming Charge</t>
    </r>
    <r>
      <rPr>
        <sz val="16"/>
        <color rgb="FF000000"/>
        <rFont val="Gadugi"/>
        <family val="2"/>
      </rPr>
      <t>, if any</t>
    </r>
  </si>
  <si>
    <r>
      <t>Returned ACH/EFT - Bank Account Payment</t>
    </r>
    <r>
      <rPr>
        <sz val="16"/>
        <color theme="1"/>
        <rFont val="Gadugi"/>
        <family val="2"/>
      </rPr>
      <t>, if any</t>
    </r>
  </si>
  <si>
    <r>
      <rPr>
        <b/>
        <sz val="16"/>
        <color rgb="FF000000"/>
        <rFont val="Gadugi"/>
        <family val="2"/>
      </rPr>
      <t xml:space="preserve">Utility Payment Kiosks: </t>
    </r>
    <r>
      <rPr>
        <sz val="16"/>
        <color rgb="FF000000"/>
        <rFont val="Gadugi"/>
        <family val="2"/>
      </rPr>
      <t>software, updates, interface, collection, maintenance, reporting (per kiosk)</t>
    </r>
  </si>
  <si>
    <r>
      <rPr>
        <b/>
        <sz val="16"/>
        <color rgb="FF000000"/>
        <rFont val="Gadugi"/>
        <family val="2"/>
      </rPr>
      <t>Set-up and Implementation of Utility Payment Kiosks and POS Services:</t>
    </r>
    <r>
      <rPr>
        <sz val="16"/>
        <color rgb="FF000000"/>
        <rFont val="Gadugi"/>
        <family val="2"/>
      </rPr>
      <t xml:space="preserve"> all programs and services.  Services must include updates, collection, maintenance, reporting &amp; interface</t>
    </r>
  </si>
  <si>
    <t>Annual Total: City Paid Charges</t>
  </si>
  <si>
    <t>All Charges: 1st Year Total</t>
  </si>
  <si>
    <t>Utility Bill Kiosks and POS Services</t>
  </si>
  <si>
    <t>Estimated Annual Total: Assessed Fees</t>
  </si>
  <si>
    <t>Enter 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</si>
</sst>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b/>
      <sz val="16"/>
      <color theme="0"/>
      <name val="Gadugi"/>
      <family val="2"/>
    </font>
    <font>
      <b/>
      <sz val="14"/>
      <color theme="1"/>
      <name val="Gadugi"/>
      <family val="2"/>
    </font>
    <font>
      <b/>
      <sz val="14"/>
      <color theme="0"/>
      <name val="Gadugi"/>
      <family val="2"/>
    </font>
    <font>
      <b/>
      <sz val="16"/>
      <color rgb="FFC00000"/>
      <name val="Gadugi"/>
      <family val="2"/>
    </font>
    <font>
      <b/>
      <sz val="18"/>
      <color theme="8" tint="-0.499984740745262"/>
      <name val="Gadugi"/>
      <family val="2"/>
    </font>
    <font>
      <b/>
      <sz val="18"/>
      <color theme="1"/>
      <name val="Gadugi"/>
      <family val="2"/>
    </font>
    <font>
      <sz val="18"/>
      <color theme="1"/>
      <name val="Calibri"/>
      <family val="2"/>
      <scheme val="minor"/>
    </font>
    <font>
      <b/>
      <sz val="20"/>
      <color theme="1"/>
      <name val="Gadugi"/>
      <family val="2"/>
    </font>
    <font>
      <sz val="16"/>
      <color theme="1"/>
      <name val="Gadugi"/>
      <family val="2"/>
    </font>
    <font>
      <b/>
      <sz val="18"/>
      <color theme="0"/>
      <name val="Gadugi"/>
      <family val="2"/>
    </font>
    <font>
      <b/>
      <sz val="22"/>
      <color theme="1"/>
      <name val="Gadugi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0000"/>
      <name val="Gadugi"/>
      <family val="2"/>
    </font>
    <font>
      <b/>
      <sz val="16"/>
      <color rgb="FF000000"/>
      <name val="Gadugi"/>
      <family val="2"/>
    </font>
    <font>
      <sz val="15"/>
      <color theme="1"/>
      <name val="Gadugi"/>
      <family val="2"/>
    </font>
    <font>
      <b/>
      <sz val="14"/>
      <color theme="4" tint="-0.249977111117893"/>
      <name val="Gadugi"/>
      <family val="2"/>
    </font>
    <font>
      <b/>
      <i/>
      <sz val="16"/>
      <color theme="0"/>
      <name val="Gadugi"/>
      <family val="2"/>
    </font>
    <font>
      <b/>
      <sz val="22"/>
      <color theme="0"/>
      <name val="Gadugi"/>
      <family val="2"/>
    </font>
    <font>
      <sz val="20"/>
      <color theme="1"/>
      <name val="Gadugi"/>
      <family val="2"/>
    </font>
    <font>
      <b/>
      <sz val="24"/>
      <color theme="1"/>
      <name val="Gadugi"/>
      <family val="2"/>
    </font>
    <font>
      <b/>
      <sz val="24"/>
      <color theme="0"/>
      <name val="Gadug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rgb="FFFAF9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8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8" borderId="6" applyNumberFormat="0" applyFont="0" applyAlignment="0" applyProtection="0"/>
  </cellStyleXfs>
  <cellXfs count="82">
    <xf numFmtId="0" fontId="0" fillId="0" borderId="0" xfId="0"/>
    <xf numFmtId="0" fontId="0" fillId="0" borderId="0" xfId="0" applyFill="1"/>
    <xf numFmtId="0" fontId="0" fillId="0" borderId="0" xfId="0" applyFill="1" applyBorder="1"/>
    <xf numFmtId="164" fontId="7" fillId="7" borderId="2" xfId="2" applyNumberFormat="1" applyFont="1" applyFill="1" applyBorder="1" applyAlignment="1">
      <alignment vertical="center"/>
    </xf>
    <xf numFmtId="164" fontId="0" fillId="0" borderId="0" xfId="0" applyNumberFormat="1"/>
    <xf numFmtId="44" fontId="11" fillId="7" borderId="2" xfId="2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6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vertical="center" wrapText="1"/>
    </xf>
    <xf numFmtId="164" fontId="8" fillId="12" borderId="1" xfId="2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164" fontId="8" fillId="11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left" vertical="center"/>
    </xf>
    <xf numFmtId="164" fontId="8" fillId="11" borderId="1" xfId="0" applyNumberFormat="1" applyFont="1" applyFill="1" applyBorder="1" applyAlignment="1">
      <alignment horizontal="center" vertical="center"/>
    </xf>
    <xf numFmtId="0" fontId="12" fillId="0" borderId="0" xfId="0" applyFont="1"/>
    <xf numFmtId="44" fontId="16" fillId="3" borderId="1" xfId="2" applyNumberFormat="1" applyFont="1" applyFill="1" applyBorder="1" applyAlignment="1">
      <alignment vertical="center"/>
    </xf>
    <xf numFmtId="164" fontId="6" fillId="12" borderId="1" xfId="2" applyNumberFormat="1" applyFont="1" applyFill="1" applyBorder="1" applyAlignment="1">
      <alignment horizontal="center" vertical="center" wrapText="1"/>
    </xf>
    <xf numFmtId="164" fontId="6" fillId="11" borderId="1" xfId="0" applyNumberFormat="1" applyFont="1" applyFill="1" applyBorder="1" applyAlignment="1">
      <alignment horizontal="center" vertical="center" wrapText="1"/>
    </xf>
    <xf numFmtId="164" fontId="6" fillId="11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 wrapText="1"/>
    </xf>
    <xf numFmtId="0" fontId="26" fillId="11" borderId="1" xfId="3" applyFont="1" applyFill="1" applyBorder="1" applyAlignment="1">
      <alignment horizontal="right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right" vertical="center"/>
    </xf>
    <xf numFmtId="0" fontId="15" fillId="11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right" vertical="center"/>
    </xf>
    <xf numFmtId="0" fontId="24" fillId="4" borderId="1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right" vertical="center"/>
    </xf>
    <xf numFmtId="0" fontId="16" fillId="13" borderId="4" xfId="0" applyFont="1" applyFill="1" applyBorder="1" applyAlignment="1">
      <alignment horizontal="right" vertical="center"/>
    </xf>
    <xf numFmtId="0" fontId="16" fillId="13" borderId="5" xfId="0" applyFont="1" applyFill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16" fillId="5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0" fontId="15" fillId="1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/>
    </xf>
    <xf numFmtId="165" fontId="27" fillId="6" borderId="1" xfId="2" applyNumberFormat="1" applyFont="1" applyFill="1" applyBorder="1" applyAlignment="1">
      <alignment horizontal="center" vertical="center"/>
    </xf>
    <xf numFmtId="37" fontId="27" fillId="3" borderId="1" xfId="1" applyNumberFormat="1" applyFont="1" applyFill="1" applyBorder="1" applyAlignment="1">
      <alignment horizontal="center" vertical="center"/>
    </xf>
    <xf numFmtId="165" fontId="27" fillId="3" borderId="1" xfId="2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>
      <alignment vertical="center"/>
    </xf>
    <xf numFmtId="44" fontId="28" fillId="13" borderId="1" xfId="2" applyNumberFormat="1" applyFont="1" applyFill="1" applyBorder="1" applyAlignment="1">
      <alignment vertical="center"/>
    </xf>
    <xf numFmtId="3" fontId="27" fillId="3" borderId="1" xfId="0" applyNumberFormat="1" applyFont="1" applyFill="1" applyBorder="1" applyAlignment="1">
      <alignment horizontal="center" vertical="center"/>
    </xf>
    <xf numFmtId="164" fontId="27" fillId="7" borderId="2" xfId="2" applyNumberFormat="1" applyFont="1" applyFill="1" applyBorder="1" applyAlignment="1">
      <alignment vertical="center"/>
    </xf>
    <xf numFmtId="165" fontId="16" fillId="7" borderId="2" xfId="2" applyNumberFormat="1" applyFont="1" applyFill="1" applyBorder="1" applyAlignment="1">
      <alignment vertical="center"/>
    </xf>
    <xf numFmtId="44" fontId="16" fillId="0" borderId="1" xfId="2" applyNumberFormat="1" applyFont="1" applyFill="1" applyBorder="1" applyAlignment="1">
      <alignment vertical="center"/>
    </xf>
    <xf numFmtId="44" fontId="16" fillId="7" borderId="2" xfId="2" applyNumberFormat="1" applyFont="1" applyFill="1" applyBorder="1" applyAlignment="1">
      <alignment vertical="center"/>
    </xf>
    <xf numFmtId="37" fontId="27" fillId="0" borderId="1" xfId="1" applyNumberFormat="1" applyFont="1" applyFill="1" applyBorder="1" applyAlignment="1">
      <alignment horizontal="center" vertical="center"/>
    </xf>
    <xf numFmtId="44" fontId="28" fillId="5" borderId="1" xfId="2" applyNumberFormat="1" applyFont="1" applyFill="1" applyBorder="1" applyAlignment="1">
      <alignment vertical="center"/>
    </xf>
    <xf numFmtId="44" fontId="28" fillId="3" borderId="1" xfId="2" applyNumberFormat="1" applyFont="1" applyFill="1" applyBorder="1" applyAlignment="1">
      <alignment vertical="center"/>
    </xf>
    <xf numFmtId="44" fontId="29" fillId="11" borderId="1" xfId="3" applyNumberFormat="1" applyFont="1" applyFill="1" applyBorder="1" applyAlignment="1">
      <alignment vertical="center"/>
    </xf>
    <xf numFmtId="0" fontId="10" fillId="9" borderId="7" xfId="4" applyFont="1" applyFill="1" applyBorder="1" applyAlignment="1">
      <alignment horizontal="right" vertical="center" wrapText="1"/>
    </xf>
    <xf numFmtId="0" fontId="10" fillId="9" borderId="8" xfId="4" applyFont="1" applyFill="1" applyBorder="1" applyAlignment="1">
      <alignment horizontal="right" vertical="center" wrapText="1"/>
    </xf>
    <xf numFmtId="0" fontId="19" fillId="9" borderId="8" xfId="4" applyFont="1" applyFill="1" applyBorder="1" applyAlignment="1">
      <alignment horizontal="left" vertical="center"/>
    </xf>
    <xf numFmtId="0" fontId="19" fillId="9" borderId="9" xfId="4" applyFont="1" applyFill="1" applyBorder="1" applyAlignment="1">
      <alignment horizontal="left" vertical="center"/>
    </xf>
  </cellXfs>
  <cellStyles count="5">
    <cellStyle name="Bad" xfId="3" builtinId="27"/>
    <cellStyle name="Comma" xfId="1" builtinId="3"/>
    <cellStyle name="Currency" xfId="2" builtinId="4"/>
    <cellStyle name="Normal" xfId="0" builtinId="0"/>
    <cellStyle name="Note" xfId="4" builtinId="10"/>
  </cellStyles>
  <dxfs count="0"/>
  <tableStyles count="0" defaultTableStyle="TableStyleMedium2" defaultPivotStyle="PivotStyleLight16"/>
  <colors>
    <mruColors>
      <color rgb="FFA9CBE9"/>
      <color rgb="FF3C87CC"/>
      <color rgb="FFFAF9D7"/>
      <color rgb="FFE0F6F8"/>
      <color rgb="FFC7EAF9"/>
      <color rgb="FFB0E0F6"/>
      <color rgb="FF5DBB76"/>
      <color rgb="FFFFE7EA"/>
      <color rgb="FF67A2D7"/>
      <color rgb="FF327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68036</xdr:rowOff>
    </xdr:from>
    <xdr:to>
      <xdr:col>1</xdr:col>
      <xdr:colOff>625929</xdr:colOff>
      <xdr:row>2</xdr:row>
      <xdr:rowOff>204107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310846-6267-425F-ACAA-656EE76F29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5" y="68036"/>
          <a:ext cx="993321" cy="8980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DC74-48A5-4555-91C4-5961E700443F}">
  <sheetPr>
    <pageSetUpPr fitToPage="1"/>
  </sheetPr>
  <dimension ref="A1:P50"/>
  <sheetViews>
    <sheetView tabSelected="1" topLeftCell="A4" zoomScale="70" zoomScaleNormal="70" workbookViewId="0">
      <selection activeCell="A4" sqref="A4:B4"/>
    </sheetView>
  </sheetViews>
  <sheetFormatPr defaultRowHeight="15" x14ac:dyDescent="0.25"/>
  <cols>
    <col min="1" max="1" width="7.28515625" customWidth="1"/>
    <col min="2" max="2" width="70.7109375" customWidth="1"/>
    <col min="3" max="3" width="20" customWidth="1"/>
    <col min="4" max="4" width="16.85546875" customWidth="1"/>
    <col min="5" max="5" width="21.140625" style="4" customWidth="1"/>
    <col min="6" max="6" width="37.28515625" style="4" customWidth="1"/>
  </cols>
  <sheetData>
    <row r="1" spans="1:16" ht="30" customHeight="1" x14ac:dyDescent="0.25">
      <c r="A1" s="55" t="s">
        <v>30</v>
      </c>
      <c r="B1" s="55"/>
      <c r="C1" s="55"/>
      <c r="D1" s="55"/>
      <c r="E1" s="55"/>
      <c r="F1" s="55"/>
    </row>
    <row r="2" spans="1:16" ht="30" customHeight="1" x14ac:dyDescent="0.25">
      <c r="A2" s="59" t="s">
        <v>37</v>
      </c>
      <c r="B2" s="59"/>
      <c r="C2" s="59"/>
      <c r="D2" s="59"/>
      <c r="E2" s="59"/>
      <c r="F2" s="59"/>
    </row>
    <row r="3" spans="1:16" ht="20.25" customHeight="1" x14ac:dyDescent="0.25">
      <c r="A3" s="60"/>
      <c r="B3" s="60"/>
      <c r="C3" s="60"/>
      <c r="D3" s="60"/>
      <c r="E3" s="60"/>
      <c r="F3" s="60"/>
    </row>
    <row r="4" spans="1:16" ht="39.950000000000003" customHeight="1" x14ac:dyDescent="0.25">
      <c r="A4" s="78" t="s">
        <v>3</v>
      </c>
      <c r="B4" s="79"/>
      <c r="C4" s="80" t="s">
        <v>61</v>
      </c>
      <c r="D4" s="80"/>
      <c r="E4" s="80"/>
      <c r="F4" s="81"/>
    </row>
    <row r="5" spans="1:16" ht="25.5" customHeight="1" x14ac:dyDescent="0.25">
      <c r="A5" s="51"/>
      <c r="B5" s="51"/>
      <c r="C5" s="51"/>
      <c r="D5" s="51"/>
      <c r="E5" s="51"/>
      <c r="F5" s="51"/>
    </row>
    <row r="6" spans="1:16" ht="23.1" customHeight="1" x14ac:dyDescent="0.25">
      <c r="A6" s="39" t="s">
        <v>14</v>
      </c>
      <c r="B6" s="39"/>
      <c r="C6" s="39"/>
      <c r="D6" s="39"/>
      <c r="E6" s="39"/>
      <c r="F6" s="39"/>
    </row>
    <row r="7" spans="1:16" ht="30" customHeight="1" x14ac:dyDescent="0.25">
      <c r="A7" s="54" t="s">
        <v>19</v>
      </c>
      <c r="B7" s="54"/>
      <c r="C7" s="54"/>
      <c r="D7" s="54"/>
      <c r="E7" s="54"/>
      <c r="F7" s="54"/>
    </row>
    <row r="8" spans="1:16" s="9" customFormat="1" ht="38.1" customHeight="1" x14ac:dyDescent="0.3">
      <c r="A8" s="22" t="s">
        <v>0</v>
      </c>
      <c r="B8" s="23" t="s">
        <v>12</v>
      </c>
      <c r="C8" s="22" t="s">
        <v>1</v>
      </c>
      <c r="D8" s="22" t="s">
        <v>25</v>
      </c>
      <c r="E8" s="24" t="s">
        <v>2</v>
      </c>
      <c r="F8" s="34" t="s">
        <v>17</v>
      </c>
    </row>
    <row r="9" spans="1:16" ht="68.099999999999994" customHeight="1" x14ac:dyDescent="0.25">
      <c r="A9" s="6">
        <v>1</v>
      </c>
      <c r="B9" s="10" t="s">
        <v>51</v>
      </c>
      <c r="C9" s="15" t="s">
        <v>7</v>
      </c>
      <c r="D9" s="62" t="s">
        <v>5</v>
      </c>
      <c r="E9" s="63">
        <v>0</v>
      </c>
      <c r="F9" s="3"/>
    </row>
    <row r="10" spans="1:16" ht="45" customHeight="1" x14ac:dyDescent="0.25">
      <c r="A10" s="37">
        <v>2</v>
      </c>
      <c r="B10" s="18" t="s">
        <v>52</v>
      </c>
      <c r="C10" s="16" t="s">
        <v>6</v>
      </c>
      <c r="D10" s="64">
        <v>195500</v>
      </c>
      <c r="E10" s="65">
        <v>0</v>
      </c>
      <c r="F10" s="33">
        <f>D10*E10</f>
        <v>0</v>
      </c>
    </row>
    <row r="11" spans="1:16" ht="45" customHeight="1" x14ac:dyDescent="0.25">
      <c r="A11" s="38">
        <v>3</v>
      </c>
      <c r="B11" s="19" t="s">
        <v>53</v>
      </c>
      <c r="C11" s="17" t="s">
        <v>4</v>
      </c>
      <c r="D11" s="66" t="s">
        <v>5</v>
      </c>
      <c r="E11" s="67">
        <v>0</v>
      </c>
      <c r="F11" s="5"/>
    </row>
    <row r="12" spans="1:16" s="8" customFormat="1" ht="45" customHeight="1" x14ac:dyDescent="0.4">
      <c r="A12" s="44" t="s">
        <v>31</v>
      </c>
      <c r="B12" s="44"/>
      <c r="C12" s="44"/>
      <c r="D12" s="44"/>
      <c r="E12" s="44"/>
      <c r="F12" s="68">
        <f>SUM(F10:F10)</f>
        <v>0</v>
      </c>
      <c r="P12" s="32"/>
    </row>
    <row r="13" spans="1:16" ht="18" customHeight="1" x14ac:dyDescent="0.25">
      <c r="A13" s="56"/>
      <c r="B13" s="57"/>
      <c r="C13" s="57"/>
      <c r="D13" s="57"/>
      <c r="E13" s="57"/>
      <c r="F13" s="58"/>
    </row>
    <row r="14" spans="1:16" ht="23.25" customHeight="1" x14ac:dyDescent="0.25">
      <c r="A14" s="39" t="s">
        <v>14</v>
      </c>
      <c r="B14" s="39"/>
      <c r="C14" s="39"/>
      <c r="D14" s="39"/>
      <c r="E14" s="39"/>
      <c r="F14" s="39"/>
    </row>
    <row r="15" spans="1:16" ht="30" customHeight="1" x14ac:dyDescent="0.25">
      <c r="A15" s="45" t="s">
        <v>27</v>
      </c>
      <c r="B15" s="45"/>
      <c r="C15" s="45"/>
      <c r="D15" s="45"/>
      <c r="E15" s="45"/>
      <c r="F15" s="45"/>
    </row>
    <row r="16" spans="1:16" s="9" customFormat="1" ht="38.1" customHeight="1" x14ac:dyDescent="0.3">
      <c r="A16" s="22" t="s">
        <v>0</v>
      </c>
      <c r="B16" s="23" t="s">
        <v>12</v>
      </c>
      <c r="C16" s="22" t="s">
        <v>1</v>
      </c>
      <c r="D16" s="22" t="s">
        <v>25</v>
      </c>
      <c r="E16" s="24" t="s">
        <v>2</v>
      </c>
      <c r="F16" s="34" t="s">
        <v>17</v>
      </c>
    </row>
    <row r="17" spans="1:7" ht="45" customHeight="1" x14ac:dyDescent="0.25">
      <c r="A17" s="6">
        <v>4</v>
      </c>
      <c r="B17" s="10" t="s">
        <v>39</v>
      </c>
      <c r="C17" s="15" t="s">
        <v>7</v>
      </c>
      <c r="D17" s="62" t="s">
        <v>5</v>
      </c>
      <c r="E17" s="63">
        <v>0</v>
      </c>
      <c r="F17" s="71"/>
    </row>
    <row r="18" spans="1:7" ht="84.95" customHeight="1" x14ac:dyDescent="0.25">
      <c r="A18" s="37">
        <v>5</v>
      </c>
      <c r="B18" s="11" t="s">
        <v>40</v>
      </c>
      <c r="C18" s="16" t="s">
        <v>9</v>
      </c>
      <c r="D18" s="69">
        <v>682000</v>
      </c>
      <c r="E18" s="65">
        <v>0</v>
      </c>
      <c r="F18" s="33">
        <f>D18*E18</f>
        <v>0</v>
      </c>
      <c r="G18" s="1"/>
    </row>
    <row r="19" spans="1:7" ht="68.099999999999994" customHeight="1" x14ac:dyDescent="0.25">
      <c r="A19" s="38">
        <v>6</v>
      </c>
      <c r="B19" s="12" t="s">
        <v>41</v>
      </c>
      <c r="C19" s="17" t="s">
        <v>9</v>
      </c>
      <c r="D19" s="66">
        <v>341000</v>
      </c>
      <c r="E19" s="67">
        <v>0</v>
      </c>
      <c r="F19" s="72">
        <f>D19*E19</f>
        <v>0</v>
      </c>
      <c r="G19" s="1"/>
    </row>
    <row r="20" spans="1:7" ht="68.099999999999994" customHeight="1" x14ac:dyDescent="0.25">
      <c r="A20" s="37">
        <v>7</v>
      </c>
      <c r="B20" s="13" t="s">
        <v>42</v>
      </c>
      <c r="C20" s="16" t="s">
        <v>23</v>
      </c>
      <c r="D20" s="69">
        <v>1500</v>
      </c>
      <c r="E20" s="65">
        <v>0</v>
      </c>
      <c r="F20" s="33">
        <f>D20*E20</f>
        <v>0</v>
      </c>
      <c r="G20" s="1"/>
    </row>
    <row r="21" spans="1:7" ht="45" customHeight="1" x14ac:dyDescent="0.25">
      <c r="A21" s="38">
        <v>8</v>
      </c>
      <c r="B21" s="12" t="s">
        <v>43</v>
      </c>
      <c r="C21" s="17" t="s">
        <v>10</v>
      </c>
      <c r="D21" s="66">
        <v>59000</v>
      </c>
      <c r="E21" s="67">
        <v>0</v>
      </c>
      <c r="F21" s="72">
        <f t="shared" ref="F21:F23" si="0">D21*E21</f>
        <v>0</v>
      </c>
    </row>
    <row r="22" spans="1:7" ht="84.95" customHeight="1" x14ac:dyDescent="0.25">
      <c r="A22" s="37">
        <v>9</v>
      </c>
      <c r="B22" s="13" t="s">
        <v>44</v>
      </c>
      <c r="C22" s="16" t="s">
        <v>11</v>
      </c>
      <c r="D22" s="69">
        <v>8000</v>
      </c>
      <c r="E22" s="65">
        <v>0</v>
      </c>
      <c r="F22" s="33">
        <f t="shared" si="0"/>
        <v>0</v>
      </c>
    </row>
    <row r="23" spans="1:7" ht="45" customHeight="1" x14ac:dyDescent="0.25">
      <c r="A23" s="38">
        <v>10</v>
      </c>
      <c r="B23" s="12" t="s">
        <v>45</v>
      </c>
      <c r="C23" s="17" t="s">
        <v>18</v>
      </c>
      <c r="D23" s="66">
        <v>60000</v>
      </c>
      <c r="E23" s="67">
        <v>0</v>
      </c>
      <c r="F23" s="72">
        <f t="shared" si="0"/>
        <v>0</v>
      </c>
    </row>
    <row r="24" spans="1:7" ht="45" customHeight="1" x14ac:dyDescent="0.25">
      <c r="A24" s="37">
        <v>11</v>
      </c>
      <c r="B24" s="14" t="s">
        <v>46</v>
      </c>
      <c r="C24" s="16" t="s">
        <v>22</v>
      </c>
      <c r="D24" s="69">
        <v>8600</v>
      </c>
      <c r="E24" s="65">
        <v>0</v>
      </c>
      <c r="F24" s="33">
        <f>D24*E24</f>
        <v>0</v>
      </c>
    </row>
    <row r="25" spans="1:7" ht="45" customHeight="1" x14ac:dyDescent="0.25">
      <c r="A25" s="38">
        <v>12</v>
      </c>
      <c r="B25" s="12" t="s">
        <v>47</v>
      </c>
      <c r="C25" s="17" t="s">
        <v>24</v>
      </c>
      <c r="D25" s="66">
        <v>43000</v>
      </c>
      <c r="E25" s="67">
        <v>0</v>
      </c>
      <c r="F25" s="72">
        <f>D25*E25</f>
        <v>0</v>
      </c>
    </row>
    <row r="26" spans="1:7" ht="84.95" customHeight="1" x14ac:dyDescent="0.25">
      <c r="A26" s="37">
        <v>13</v>
      </c>
      <c r="B26" s="13" t="s">
        <v>48</v>
      </c>
      <c r="C26" s="16" t="s">
        <v>26</v>
      </c>
      <c r="D26" s="69">
        <v>59000</v>
      </c>
      <c r="E26" s="65">
        <v>0</v>
      </c>
      <c r="F26" s="33">
        <f>D26*E26</f>
        <v>0</v>
      </c>
    </row>
    <row r="27" spans="1:7" s="1" customFormat="1" ht="68.099999999999994" customHeight="1" x14ac:dyDescent="0.25">
      <c r="A27" s="38">
        <v>14</v>
      </c>
      <c r="B27" s="12" t="s">
        <v>49</v>
      </c>
      <c r="C27" s="17" t="s">
        <v>26</v>
      </c>
      <c r="D27" s="66">
        <v>68000</v>
      </c>
      <c r="E27" s="67">
        <v>0</v>
      </c>
      <c r="F27" s="72">
        <f>D27*E27</f>
        <v>0</v>
      </c>
    </row>
    <row r="28" spans="1:7" ht="45" customHeight="1" x14ac:dyDescent="0.25">
      <c r="A28" s="37">
        <v>15</v>
      </c>
      <c r="B28" s="11" t="s">
        <v>50</v>
      </c>
      <c r="C28" s="16" t="s">
        <v>21</v>
      </c>
      <c r="D28" s="70"/>
      <c r="E28" s="70"/>
      <c r="F28" s="73"/>
    </row>
    <row r="29" spans="1:7" s="8" customFormat="1" ht="45" customHeight="1" x14ac:dyDescent="0.4">
      <c r="A29" s="44" t="s">
        <v>28</v>
      </c>
      <c r="B29" s="44"/>
      <c r="C29" s="44"/>
      <c r="D29" s="44"/>
      <c r="E29" s="44"/>
      <c r="F29" s="68">
        <f>SUM(F18:F27)</f>
        <v>0</v>
      </c>
    </row>
    <row r="30" spans="1:7" s="2" customFormat="1" ht="30" customHeight="1" x14ac:dyDescent="0.25">
      <c r="A30" s="61"/>
      <c r="B30" s="61"/>
      <c r="C30" s="61"/>
      <c r="D30" s="61"/>
      <c r="E30" s="61"/>
      <c r="F30" s="61"/>
    </row>
    <row r="31" spans="1:7" ht="30" customHeight="1" x14ac:dyDescent="0.25">
      <c r="A31" s="45" t="s">
        <v>36</v>
      </c>
      <c r="B31" s="45"/>
      <c r="C31" s="45"/>
      <c r="D31" s="45"/>
      <c r="E31" s="45"/>
      <c r="F31" s="45"/>
    </row>
    <row r="32" spans="1:7" ht="21.95" customHeight="1" x14ac:dyDescent="0.25">
      <c r="A32" s="47" t="s">
        <v>29</v>
      </c>
      <c r="B32" s="47"/>
      <c r="C32" s="47"/>
      <c r="D32" s="47"/>
      <c r="E32" s="47"/>
      <c r="F32" s="47"/>
    </row>
    <row r="33" spans="1:6" s="9" customFormat="1" ht="38.1" customHeight="1" x14ac:dyDescent="0.3">
      <c r="A33" s="25" t="s">
        <v>0</v>
      </c>
      <c r="B33" s="26" t="s">
        <v>38</v>
      </c>
      <c r="C33" s="25" t="s">
        <v>1</v>
      </c>
      <c r="D33" s="25" t="s">
        <v>25</v>
      </c>
      <c r="E33" s="27" t="s">
        <v>2</v>
      </c>
      <c r="F33" s="35" t="s">
        <v>17</v>
      </c>
    </row>
    <row r="34" spans="1:6" ht="58.5" x14ac:dyDescent="0.25">
      <c r="A34" s="38">
        <v>16</v>
      </c>
      <c r="B34" s="20" t="s">
        <v>20</v>
      </c>
      <c r="C34" s="28" t="s">
        <v>13</v>
      </c>
      <c r="D34" s="74">
        <v>123104</v>
      </c>
      <c r="E34" s="67">
        <v>0</v>
      </c>
      <c r="F34" s="72">
        <f t="shared" ref="F34:F36" si="1">D34*E34</f>
        <v>0</v>
      </c>
    </row>
    <row r="35" spans="1:6" ht="45" customHeight="1" x14ac:dyDescent="0.25">
      <c r="A35" s="37">
        <v>17</v>
      </c>
      <c r="B35" s="18" t="s">
        <v>54</v>
      </c>
      <c r="C35" s="16" t="s">
        <v>8</v>
      </c>
      <c r="D35" s="64">
        <v>1223</v>
      </c>
      <c r="E35" s="65">
        <v>0</v>
      </c>
      <c r="F35" s="33">
        <f t="shared" si="1"/>
        <v>0</v>
      </c>
    </row>
    <row r="36" spans="1:6" ht="45" customHeight="1" x14ac:dyDescent="0.25">
      <c r="A36" s="38">
        <v>18</v>
      </c>
      <c r="B36" s="20" t="s">
        <v>16</v>
      </c>
      <c r="C36" s="17" t="s">
        <v>8</v>
      </c>
      <c r="D36" s="74">
        <v>35</v>
      </c>
      <c r="E36" s="67">
        <v>0</v>
      </c>
      <c r="F36" s="72">
        <f t="shared" si="1"/>
        <v>0</v>
      </c>
    </row>
    <row r="37" spans="1:6" s="7" customFormat="1" ht="45" customHeight="1" x14ac:dyDescent="0.45">
      <c r="A37" s="46" t="s">
        <v>34</v>
      </c>
      <c r="B37" s="46"/>
      <c r="C37" s="46"/>
      <c r="D37" s="46"/>
      <c r="E37" s="46"/>
      <c r="F37" s="68">
        <f>SUM(F34:F36)</f>
        <v>0</v>
      </c>
    </row>
    <row r="38" spans="1:6" ht="30" customHeight="1" x14ac:dyDescent="0.25">
      <c r="A38" s="51"/>
      <c r="B38" s="51"/>
      <c r="C38" s="51"/>
      <c r="D38" s="51"/>
      <c r="E38" s="51"/>
      <c r="F38" s="51"/>
    </row>
    <row r="39" spans="1:6" ht="30" customHeight="1" x14ac:dyDescent="0.25">
      <c r="A39" s="41" t="s">
        <v>59</v>
      </c>
      <c r="B39" s="42"/>
      <c r="C39" s="42"/>
      <c r="D39" s="42"/>
      <c r="E39" s="42"/>
      <c r="F39" s="43"/>
    </row>
    <row r="40" spans="1:6" s="9" customFormat="1" ht="38.1" customHeight="1" x14ac:dyDescent="0.3">
      <c r="A40" s="29" t="s">
        <v>0</v>
      </c>
      <c r="B40" s="30" t="s">
        <v>12</v>
      </c>
      <c r="C40" s="25" t="s">
        <v>1</v>
      </c>
      <c r="D40" s="25" t="s">
        <v>25</v>
      </c>
      <c r="E40" s="31" t="s">
        <v>2</v>
      </c>
      <c r="F40" s="36" t="s">
        <v>17</v>
      </c>
    </row>
    <row r="41" spans="1:6" ht="84.95" customHeight="1" x14ac:dyDescent="0.25">
      <c r="A41" s="6">
        <v>19</v>
      </c>
      <c r="B41" s="10" t="s">
        <v>56</v>
      </c>
      <c r="C41" s="15" t="s">
        <v>7</v>
      </c>
      <c r="D41" s="62" t="s">
        <v>5</v>
      </c>
      <c r="E41" s="63">
        <v>0</v>
      </c>
      <c r="F41" s="3"/>
    </row>
    <row r="42" spans="1:6" ht="65.099999999999994" customHeight="1" x14ac:dyDescent="0.25">
      <c r="A42" s="38">
        <v>20</v>
      </c>
      <c r="B42" s="21" t="s">
        <v>55</v>
      </c>
      <c r="C42" s="17" t="s">
        <v>35</v>
      </c>
      <c r="D42" s="66">
        <v>5</v>
      </c>
      <c r="E42" s="67">
        <v>0</v>
      </c>
      <c r="F42" s="72">
        <f>D42*E42</f>
        <v>0</v>
      </c>
    </row>
    <row r="43" spans="1:6" s="8" customFormat="1" ht="45" customHeight="1" x14ac:dyDescent="0.4">
      <c r="A43" s="44" t="s">
        <v>33</v>
      </c>
      <c r="B43" s="44"/>
      <c r="C43" s="44"/>
      <c r="D43" s="44"/>
      <c r="E43" s="44"/>
      <c r="F43" s="68">
        <f>F42</f>
        <v>0</v>
      </c>
    </row>
    <row r="44" spans="1:6" ht="60.75" customHeight="1" x14ac:dyDescent="0.25">
      <c r="A44" s="51"/>
      <c r="B44" s="51"/>
      <c r="C44" s="51"/>
      <c r="D44" s="51"/>
      <c r="E44" s="51"/>
      <c r="F44" s="51"/>
    </row>
    <row r="45" spans="1:6" ht="50.1" customHeight="1" x14ac:dyDescent="0.25">
      <c r="A45" s="52" t="s">
        <v>15</v>
      </c>
      <c r="B45" s="52"/>
      <c r="C45" s="52"/>
      <c r="D45" s="52"/>
      <c r="E45" s="52"/>
      <c r="F45" s="75">
        <f>E9+E17+E41</f>
        <v>0</v>
      </c>
    </row>
    <row r="46" spans="1:6" ht="50.1" customHeight="1" x14ac:dyDescent="0.25">
      <c r="A46" s="46" t="s">
        <v>57</v>
      </c>
      <c r="B46" s="46"/>
      <c r="C46" s="46"/>
      <c r="D46" s="46"/>
      <c r="E46" s="46"/>
      <c r="F46" s="68">
        <f>F29+F12</f>
        <v>0</v>
      </c>
    </row>
    <row r="47" spans="1:6" ht="50.1" customHeight="1" x14ac:dyDescent="0.25">
      <c r="A47" s="53" t="s">
        <v>60</v>
      </c>
      <c r="B47" s="53"/>
      <c r="C47" s="53"/>
      <c r="D47" s="53"/>
      <c r="E47" s="53"/>
      <c r="F47" s="76">
        <f>F37</f>
        <v>0</v>
      </c>
    </row>
    <row r="48" spans="1:6" ht="50.1" customHeight="1" x14ac:dyDescent="0.25">
      <c r="A48" s="48" t="s">
        <v>32</v>
      </c>
      <c r="B48" s="49"/>
      <c r="C48" s="49"/>
      <c r="D48" s="49"/>
      <c r="E48" s="50"/>
      <c r="F48" s="68">
        <f>F43</f>
        <v>0</v>
      </c>
    </row>
    <row r="49" spans="1:6" ht="50.1" customHeight="1" x14ac:dyDescent="0.25">
      <c r="A49" s="40" t="s">
        <v>58</v>
      </c>
      <c r="B49" s="40"/>
      <c r="C49" s="40"/>
      <c r="D49" s="40"/>
      <c r="E49" s="40"/>
      <c r="F49" s="77">
        <f>SUM(F45:F48)</f>
        <v>0</v>
      </c>
    </row>
    <row r="50" spans="1:6" ht="24" customHeight="1" x14ac:dyDescent="0.25"/>
  </sheetData>
  <mergeCells count="26">
    <mergeCell ref="A1:F1"/>
    <mergeCell ref="A13:F13"/>
    <mergeCell ref="A2:F2"/>
    <mergeCell ref="A3:F3"/>
    <mergeCell ref="A30:F30"/>
    <mergeCell ref="A5:F5"/>
    <mergeCell ref="A4:B4"/>
    <mergeCell ref="C4:F4"/>
    <mergeCell ref="A6:F6"/>
    <mergeCell ref="A45:E45"/>
    <mergeCell ref="A47:E47"/>
    <mergeCell ref="A7:F7"/>
    <mergeCell ref="A15:F15"/>
    <mergeCell ref="A12:E12"/>
    <mergeCell ref="A29:E29"/>
    <mergeCell ref="A14:F14"/>
    <mergeCell ref="A49:E49"/>
    <mergeCell ref="A39:F39"/>
    <mergeCell ref="A43:E43"/>
    <mergeCell ref="A31:F31"/>
    <mergeCell ref="A37:E37"/>
    <mergeCell ref="A32:F32"/>
    <mergeCell ref="A46:E46"/>
    <mergeCell ref="A48:E48"/>
    <mergeCell ref="A44:F44"/>
    <mergeCell ref="A38:F38"/>
  </mergeCells>
  <pageMargins left="0.31" right="0.2" top="0.25" bottom="0.2" header="0.2" footer="0.2"/>
  <pageSetup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427E780AE2C4E86F33846C2694D3B" ma:contentTypeVersion="9" ma:contentTypeDescription="Create a new document." ma:contentTypeScope="" ma:versionID="77de6d54ced47c02d5f0417ac429d5ad">
  <xsd:schema xmlns:xsd="http://www.w3.org/2001/XMLSchema" xmlns:xs="http://www.w3.org/2001/XMLSchema" xmlns:p="http://schemas.microsoft.com/office/2006/metadata/properties" xmlns:ns3="b596b25d-09aa-44c5-b5aa-4577165f00bf" xmlns:ns4="956e715d-4ff5-4c89-ab5d-cca70bfcaa9f" targetNamespace="http://schemas.microsoft.com/office/2006/metadata/properties" ma:root="true" ma:fieldsID="0fa3cf584a0c60e0958c7aef632e899a" ns3:_="" ns4:_="">
    <xsd:import namespace="b596b25d-09aa-44c5-b5aa-4577165f00bf"/>
    <xsd:import namespace="956e715d-4ff5-4c89-ab5d-cca70bfcaa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b25d-09aa-44c5-b5aa-4577165f0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e715d-4ff5-4c89-ab5d-cca70bfcaa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92AE7F-2876-4E55-B1D4-7E46EFF9D7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56F028-E8B0-4350-AC48-DE000A8BA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b25d-09aa-44c5-b5aa-4577165f00bf"/>
    <ds:schemaRef ds:uri="956e715d-4ff5-4c89-ab5d-cca70bfcaa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21E6B-611E-431F-9B1C-E3CBC28841F2}">
  <ds:schemaRefs>
    <ds:schemaRef ds:uri="956e715d-4ff5-4c89-ab5d-cca70bfcaa9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596b25d-09aa-44c5-b5aa-4577165f00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</vt:lpstr>
      <vt:lpstr>Pricing!Print_Area</vt:lpstr>
      <vt:lpstr>Pricing!Print_Titles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Corrin M. Fitsemons</cp:lastModifiedBy>
  <cp:lastPrinted>2021-04-27T20:20:11Z</cp:lastPrinted>
  <dcterms:created xsi:type="dcterms:W3CDTF">2020-06-30T20:20:46Z</dcterms:created>
  <dcterms:modified xsi:type="dcterms:W3CDTF">2021-04-27T20:20:18Z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0x01010007E427E780AE2C4E86F33846C2694D3B</vt:lpwstr>
  </property>
</Properties>
</file>